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9" i="1" l="1"/>
  <c r="A17" i="1"/>
  <c r="A20" i="1"/>
  <c r="A24" i="1"/>
  <c r="A16" i="1"/>
  <c r="C11" i="1" l="1"/>
  <c r="B11" i="1"/>
  <c r="C9" i="1"/>
  <c r="C5" i="1"/>
  <c r="B5" i="1"/>
  <c r="A15" i="1" l="1"/>
  <c r="A23" i="1" s="1"/>
  <c r="B9" i="1"/>
  <c r="A26" i="1" l="1"/>
</calcChain>
</file>

<file path=xl/sharedStrings.xml><?xml version="1.0" encoding="utf-8"?>
<sst xmlns="http://schemas.openxmlformats.org/spreadsheetml/2006/main" count="28" uniqueCount="24">
  <si>
    <t>Апартамент</t>
  </si>
  <si>
    <t>Стоимость 1 кв м, руб.</t>
  </si>
  <si>
    <t>Площадь, кв м</t>
  </si>
  <si>
    <t>Стоимость всей площади, руб.</t>
  </si>
  <si>
    <t>Ставка налога, %</t>
  </si>
  <si>
    <t>Налоговый вычет, кв м</t>
  </si>
  <si>
    <t>Сумма налога в год</t>
  </si>
  <si>
    <t>Параметры</t>
  </si>
  <si>
    <t>Ставка УК на 1 кв м, руб.</t>
  </si>
  <si>
    <t>Услуги УК в год</t>
  </si>
  <si>
    <t>по сравнению с содержанием квартиры</t>
  </si>
  <si>
    <t>руб., сумма превышения годовых затрат на содержание апартаментов</t>
  </si>
  <si>
    <t>руб., годовой доход от депозита разницы в цене, размещенной под 13 %</t>
  </si>
  <si>
    <t>1) Если открыть депозит на сумму разницы цены апартамента и квартиры:</t>
  </si>
  <si>
    <t>2) Если не открывать депозит на сумму разницы цены апартамента и квартиры:</t>
  </si>
  <si>
    <t>количество лет, по прошествии которых окупится квартира</t>
  </si>
  <si>
    <t>Налоговый вычет, руб.</t>
  </si>
  <si>
    <t>руб., разница в цене квартиры и апартамента (с учетом налогового вычета)</t>
  </si>
  <si>
    <t>руб., годовые траты на содержание апартамента, превышающие размер дохода по депозиту</t>
  </si>
  <si>
    <t xml:space="preserve">возможность ежегодно (пока действует ипотечный кредит) получать налоговый вычет на сумму уплачиваемых процентов. </t>
  </si>
  <si>
    <t>Квартира*</t>
  </si>
  <si>
    <t>* Неучтенные опции для квартиры:</t>
  </si>
  <si>
    <t>возможность получить материнский капитал,</t>
  </si>
  <si>
    <t>В расчет не принимались проценты по ипотеке.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</si>
</sst>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_-* #,##0.0_р_._-;\-* #,##0.0_р_._-;_-* &quot;-&quot;??_р_._-;_-@_-"/>
    <numFmt numFmtId="165" formatCode="_-* #,##0_р_._-;\-* #,##0_р_._-;_-* &quot;-&quot;??_р_._-;_-@_-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Verdana"/>
      <family val="2"/>
      <charset val="204"/>
    </font>
    <font>
      <i/>
      <sz val="8"/>
      <color theme="1"/>
      <name val="Verdana"/>
      <family val="2"/>
      <charset val="204"/>
    </font>
    <font>
      <i/>
      <sz val="8"/>
      <color rgb="FF00B050"/>
      <name val="Verdana"/>
      <family val="2"/>
      <charset val="204"/>
    </font>
    <font>
      <sz val="8"/>
      <color rgb="FFFF0000"/>
      <name val="Verdana"/>
      <family val="2"/>
      <charset val="204"/>
    </font>
    <font>
      <sz val="8"/>
      <name val="Verdan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5" fontId="2" fillId="0" borderId="0" xfId="0" applyNumberFormat="1" applyFont="1"/>
    <xf numFmtId="0" fontId="2" fillId="0" borderId="1" xfId="0" applyFont="1" applyBorder="1"/>
    <xf numFmtId="165" fontId="2" fillId="0" borderId="1" xfId="1" applyNumberFormat="1" applyFont="1" applyBorder="1"/>
    <xf numFmtId="0" fontId="2" fillId="2" borderId="1" xfId="0" applyFont="1" applyFill="1" applyBorder="1"/>
    <xf numFmtId="165" fontId="2" fillId="2" borderId="1" xfId="1" applyNumberFormat="1" applyFont="1" applyFill="1" applyBorder="1"/>
    <xf numFmtId="164" fontId="2" fillId="0" borderId="1" xfId="1" applyNumberFormat="1" applyFont="1" applyBorder="1"/>
    <xf numFmtId="165" fontId="2" fillId="2" borderId="1" xfId="0" applyNumberFormat="1" applyFont="1" applyFill="1" applyBorder="1"/>
    <xf numFmtId="0" fontId="3" fillId="3" borderId="1" xfId="0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43" fontId="5" fillId="0" borderId="0" xfId="1" applyFont="1"/>
    <xf numFmtId="165" fontId="5" fillId="0" borderId="0" xfId="0" applyNumberFormat="1" applyFont="1"/>
    <xf numFmtId="165" fontId="6" fillId="0" borderId="0" xfId="0" applyNumberFormat="1" applyFont="1"/>
    <xf numFmtId="165" fontId="2" fillId="0" borderId="1" xfId="1" applyNumberFormat="1" applyFont="1" applyBorder="1" applyAlignment="1">
      <alignment horizontal="center"/>
    </xf>
    <xf numFmtId="0" fontId="2" fillId="0" borderId="2" xfId="0" applyFont="1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abSelected="1" workbookViewId="0">
      <selection activeCell="C32" sqref="C32"/>
    </sheetView>
  </sheetViews>
  <sheetFormatPr defaultRowHeight="15" x14ac:dyDescent="0.25"/>
  <cols>
    <col min="1" max="1" width="27.7109375" customWidth="1"/>
    <col min="2" max="3" width="19" customWidth="1"/>
    <col min="6" max="6" width="18" bestFit="1" customWidth="1"/>
  </cols>
  <sheetData>
    <row r="1" spans="1:3" s="1" customFormat="1" ht="10.5" x14ac:dyDescent="0.15"/>
    <row r="2" spans="1:3" s="1" customFormat="1" ht="10.5" x14ac:dyDescent="0.15">
      <c r="A2" s="9" t="s">
        <v>7</v>
      </c>
      <c r="B2" s="9" t="s">
        <v>0</v>
      </c>
      <c r="C2" s="9" t="s">
        <v>20</v>
      </c>
    </row>
    <row r="3" spans="1:3" s="1" customFormat="1" ht="10.5" x14ac:dyDescent="0.15">
      <c r="A3" s="3" t="s">
        <v>1</v>
      </c>
      <c r="B3" s="4">
        <v>160000</v>
      </c>
      <c r="C3" s="4">
        <v>190000</v>
      </c>
    </row>
    <row r="4" spans="1:3" s="1" customFormat="1" ht="10.5" x14ac:dyDescent="0.15">
      <c r="A4" s="3" t="s">
        <v>2</v>
      </c>
      <c r="B4" s="15">
        <v>60</v>
      </c>
      <c r="C4" s="15"/>
    </row>
    <row r="5" spans="1:3" s="1" customFormat="1" ht="10.5" x14ac:dyDescent="0.15">
      <c r="A5" s="5" t="s">
        <v>3</v>
      </c>
      <c r="B5" s="6">
        <f>B3*B4</f>
        <v>9600000</v>
      </c>
      <c r="C5" s="6">
        <f>B4*C3</f>
        <v>11400000</v>
      </c>
    </row>
    <row r="6" spans="1:3" s="1" customFormat="1" ht="10.5" x14ac:dyDescent="0.15">
      <c r="A6" s="5" t="s">
        <v>16</v>
      </c>
      <c r="B6" s="6">
        <v>0</v>
      </c>
      <c r="C6" s="6">
        <v>260000</v>
      </c>
    </row>
    <row r="7" spans="1:3" s="1" customFormat="1" ht="10.5" x14ac:dyDescent="0.15">
      <c r="A7" s="3" t="s">
        <v>4</v>
      </c>
      <c r="B7" s="4">
        <v>2</v>
      </c>
      <c r="C7" s="7">
        <v>0.1</v>
      </c>
    </row>
    <row r="8" spans="1:3" s="1" customFormat="1" ht="10.5" x14ac:dyDescent="0.15">
      <c r="A8" s="3" t="s">
        <v>5</v>
      </c>
      <c r="B8" s="4">
        <v>0</v>
      </c>
      <c r="C8" s="4">
        <v>20</v>
      </c>
    </row>
    <row r="9" spans="1:3" s="1" customFormat="1" ht="10.5" x14ac:dyDescent="0.15">
      <c r="A9" s="5" t="s">
        <v>6</v>
      </c>
      <c r="B9" s="6">
        <f>B5*B7/100</f>
        <v>192000</v>
      </c>
      <c r="C9" s="6">
        <f>(B4-C8)*C3*C7/100</f>
        <v>7600</v>
      </c>
    </row>
    <row r="10" spans="1:3" s="1" customFormat="1" ht="10.5" x14ac:dyDescent="0.15">
      <c r="A10" s="3" t="s">
        <v>8</v>
      </c>
      <c r="B10" s="4">
        <v>70</v>
      </c>
      <c r="C10" s="4">
        <v>40</v>
      </c>
    </row>
    <row r="11" spans="1:3" s="1" customFormat="1" ht="10.5" x14ac:dyDescent="0.15">
      <c r="A11" s="8" t="s">
        <v>9</v>
      </c>
      <c r="B11" s="6">
        <f>B10*B4*12</f>
        <v>50400</v>
      </c>
      <c r="C11" s="6">
        <f>C10*B4*12</f>
        <v>28800</v>
      </c>
    </row>
    <row r="12" spans="1:3" s="1" customFormat="1" ht="11.25" customHeight="1" x14ac:dyDescent="0.15"/>
    <row r="13" spans="1:3" s="1" customFormat="1" ht="11.25" customHeight="1" x14ac:dyDescent="0.15"/>
    <row r="14" spans="1:3" s="1" customFormat="1" ht="10.5" x14ac:dyDescent="0.15">
      <c r="A14" s="10" t="s">
        <v>13</v>
      </c>
    </row>
    <row r="15" spans="1:3" s="1" customFormat="1" ht="10.5" x14ac:dyDescent="0.15">
      <c r="A15" s="2">
        <f>C5-B5-C6</f>
        <v>1540000</v>
      </c>
      <c r="B15" s="1" t="s">
        <v>17</v>
      </c>
    </row>
    <row r="16" spans="1:3" s="1" customFormat="1" ht="10.5" x14ac:dyDescent="0.15">
      <c r="A16" s="2">
        <f>A15*13%</f>
        <v>200200</v>
      </c>
      <c r="B16" s="1" t="s">
        <v>12</v>
      </c>
    </row>
    <row r="17" spans="1:6" s="1" customFormat="1" ht="10.5" x14ac:dyDescent="0.15">
      <c r="A17" s="2">
        <f>(B9+B11)-(C11+C9)</f>
        <v>206000</v>
      </c>
      <c r="B17" s="1" t="s">
        <v>11</v>
      </c>
    </row>
    <row r="18" spans="1:6" s="1" customFormat="1" ht="10.5" x14ac:dyDescent="0.15">
      <c r="B18" s="1" t="s">
        <v>10</v>
      </c>
    </row>
    <row r="19" spans="1:6" s="1" customFormat="1" ht="10.5" x14ac:dyDescent="0.15">
      <c r="A19" s="14">
        <f>A17-A16</f>
        <v>5800</v>
      </c>
      <c r="B19" s="1" t="s">
        <v>18</v>
      </c>
    </row>
    <row r="20" spans="1:6" s="1" customFormat="1" ht="10.5" x14ac:dyDescent="0.15">
      <c r="A20" s="13">
        <f>A15/A19</f>
        <v>265.51724137931035</v>
      </c>
      <c r="B20" s="11" t="s">
        <v>15</v>
      </c>
    </row>
    <row r="21" spans="1:6" s="1" customFormat="1" ht="10.5" x14ac:dyDescent="0.15"/>
    <row r="22" spans="1:6" s="1" customFormat="1" ht="10.5" x14ac:dyDescent="0.15">
      <c r="A22" s="10" t="s">
        <v>14</v>
      </c>
    </row>
    <row r="23" spans="1:6" s="1" customFormat="1" ht="10.5" x14ac:dyDescent="0.15">
      <c r="A23" s="2">
        <f>A15</f>
        <v>1540000</v>
      </c>
      <c r="B23" s="1" t="s">
        <v>17</v>
      </c>
    </row>
    <row r="24" spans="1:6" s="1" customFormat="1" ht="10.5" x14ac:dyDescent="0.15">
      <c r="A24" s="2">
        <f>(B11+B9)-(C11+C9)</f>
        <v>206000</v>
      </c>
      <c r="B24" s="1" t="s">
        <v>11</v>
      </c>
    </row>
    <row r="25" spans="1:6" s="1" customFormat="1" ht="10.5" x14ac:dyDescent="0.15">
      <c r="B25" s="1" t="s">
        <v>10</v>
      </c>
    </row>
    <row r="26" spans="1:6" s="1" customFormat="1" ht="10.5" x14ac:dyDescent="0.15">
      <c r="A26" s="12">
        <f>A23/A24</f>
        <v>7.4757281553398061</v>
      </c>
      <c r="B26" s="11" t="s">
        <v>15</v>
      </c>
    </row>
    <row r="27" spans="1:6" s="1" customFormat="1" ht="10.5" x14ac:dyDescent="0.15">
      <c r="A27" s="16"/>
      <c r="B27" s="16"/>
      <c r="C27" s="16"/>
      <c r="D27" s="16"/>
      <c r="E27" s="16"/>
      <c r="F27" s="16"/>
    </row>
    <row r="28" spans="1:6" s="1" customFormat="1" ht="10.5" x14ac:dyDescent="0.15">
      <c r="A28" s="1" t="s">
        <v>23</v>
      </c>
    </row>
    <row r="29" spans="1:6" s="1" customFormat="1" ht="10.5" x14ac:dyDescent="0.15"/>
    <row r="30" spans="1:6" s="1" customFormat="1" ht="10.5" x14ac:dyDescent="0.15">
      <c r="A30" s="1" t="s">
        <v>21</v>
      </c>
    </row>
    <row r="31" spans="1:6" s="1" customFormat="1" ht="10.5" x14ac:dyDescent="0.15">
      <c r="A31" s="1" t="s">
        <v>22</v>
      </c>
    </row>
    <row r="32" spans="1:6" s="1" customFormat="1" ht="10.5" x14ac:dyDescent="0.15">
      <c r="A32" s="1" t="s">
        <v>19</v>
      </c>
    </row>
    <row r="33" s="1" customFormat="1" ht="10.5" x14ac:dyDescent="0.15"/>
    <row r="34" s="1" customFormat="1" ht="10.5" x14ac:dyDescent="0.15"/>
    <row r="35" s="1" customFormat="1" ht="10.5" x14ac:dyDescent="0.15"/>
    <row r="36" s="1" customFormat="1" ht="10.5" x14ac:dyDescent="0.15"/>
    <row r="37" s="1" customFormat="1" ht="10.5" x14ac:dyDescent="0.15"/>
    <row r="38" s="1" customFormat="1" ht="10.5" x14ac:dyDescent="0.15"/>
    <row r="39" s="1" customFormat="1" ht="10.5" x14ac:dyDescent="0.15"/>
    <row r="40" s="1" customFormat="1" ht="10.5" x14ac:dyDescent="0.15"/>
    <row r="41" s="1" customFormat="1" ht="10.5" x14ac:dyDescent="0.15"/>
    <row r="42" s="1" customFormat="1" ht="10.5" x14ac:dyDescent="0.15"/>
    <row r="43" s="1" customFormat="1" ht="10.5" x14ac:dyDescent="0.15"/>
    <row r="44" s="1" customFormat="1" ht="10.5" x14ac:dyDescent="0.15"/>
    <row r="45" s="1" customFormat="1" ht="10.5" x14ac:dyDescent="0.15"/>
    <row r="46" s="1" customFormat="1" ht="10.5" x14ac:dyDescent="0.15"/>
    <row r="47" s="1" customFormat="1" ht="10.5" x14ac:dyDescent="0.15"/>
    <row r="48" s="1" customFormat="1" ht="10.5" x14ac:dyDescent="0.15"/>
    <row r="49" s="1" customFormat="1" ht="10.5" x14ac:dyDescent="0.15"/>
    <row r="50" s="1" customFormat="1" ht="10.5" x14ac:dyDescent="0.15"/>
    <row r="51" s="1" customFormat="1" ht="10.5" x14ac:dyDescent="0.15"/>
    <row r="52" s="1" customFormat="1" ht="10.5" x14ac:dyDescent="0.15"/>
    <row r="53" s="1" customFormat="1" ht="10.5" x14ac:dyDescent="0.15"/>
    <row r="54" s="1" customFormat="1" ht="10.5" x14ac:dyDescent="0.15"/>
    <row r="55" s="1" customFormat="1" ht="10.5" x14ac:dyDescent="0.15"/>
    <row r="56" s="1" customFormat="1" ht="10.5" x14ac:dyDescent="0.15"/>
    <row r="57" s="1" customFormat="1" ht="10.5" x14ac:dyDescent="0.15"/>
    <row r="58" s="1" customFormat="1" ht="10.5" x14ac:dyDescent="0.15"/>
    <row r="59" s="1" customFormat="1" ht="10.5" x14ac:dyDescent="0.15"/>
    <row r="60" s="1" customFormat="1" ht="10.5" x14ac:dyDescent="0.15"/>
    <row r="61" s="1" customFormat="1" ht="10.5" x14ac:dyDescent="0.15"/>
    <row r="62" s="1" customFormat="1" ht="10.5" x14ac:dyDescent="0.15"/>
    <row r="63" s="1" customFormat="1" ht="10.5" x14ac:dyDescent="0.15"/>
    <row r="64" s="1" customFormat="1" ht="10.5" x14ac:dyDescent="0.15"/>
    <row r="65" s="1" customFormat="1" ht="10.5" x14ac:dyDescent="0.15"/>
    <row r="66" s="1" customFormat="1" ht="10.5" x14ac:dyDescent="0.15"/>
    <row r="67" s="1" customFormat="1" ht="10.5" x14ac:dyDescent="0.15"/>
    <row r="68" s="1" customFormat="1" ht="10.5" x14ac:dyDescent="0.15"/>
    <row r="69" s="1" customFormat="1" ht="10.5" x14ac:dyDescent="0.15"/>
    <row r="70" s="1" customFormat="1" ht="10.5" x14ac:dyDescent="0.15"/>
    <row r="71" s="1" customFormat="1" ht="10.5" x14ac:dyDescent="0.15"/>
    <row r="72" s="1" customFormat="1" ht="10.5" x14ac:dyDescent="0.15"/>
    <row r="73" s="1" customFormat="1" ht="10.5" x14ac:dyDescent="0.15"/>
    <row r="74" s="1" customFormat="1" ht="10.5" x14ac:dyDescent="0.15"/>
    <row r="75" s="1" customFormat="1" ht="10.5" x14ac:dyDescent="0.15"/>
    <row r="76" s="1" customFormat="1" ht="10.5" x14ac:dyDescent="0.15"/>
    <row r="77" s="1" customFormat="1" ht="10.5" x14ac:dyDescent="0.15"/>
    <row r="78" s="1" customFormat="1" ht="10.5" x14ac:dyDescent="0.15"/>
    <row r="79" s="1" customFormat="1" ht="10.5" x14ac:dyDescent="0.15"/>
    <row r="80" s="1" customFormat="1" ht="10.5" x14ac:dyDescent="0.15"/>
    <row r="81" s="1" customFormat="1" ht="10.5" x14ac:dyDescent="0.15"/>
    <row r="82" s="1" customFormat="1" ht="10.5" x14ac:dyDescent="0.15"/>
    <row r="83" s="1" customFormat="1" ht="10.5" x14ac:dyDescent="0.15"/>
    <row r="84" s="1" customFormat="1" ht="10.5" x14ac:dyDescent="0.15"/>
    <row r="85" s="1" customFormat="1" ht="10.5" x14ac:dyDescent="0.15"/>
    <row r="86" s="1" customFormat="1" ht="10.5" x14ac:dyDescent="0.15"/>
    <row r="87" s="1" customFormat="1" ht="10.5" x14ac:dyDescent="0.15"/>
    <row r="88" s="1" customFormat="1" ht="10.5" x14ac:dyDescent="0.15"/>
    <row r="89" s="1" customFormat="1" ht="10.5" x14ac:dyDescent="0.15"/>
    <row r="90" s="1" customFormat="1" ht="10.5" x14ac:dyDescent="0.15"/>
    <row r="91" s="1" customFormat="1" ht="10.5" x14ac:dyDescent="0.15"/>
    <row r="92" s="1" customFormat="1" ht="10.5" x14ac:dyDescent="0.15"/>
    <row r="93" s="1" customFormat="1" ht="10.5" x14ac:dyDescent="0.15"/>
    <row r="94" s="1" customFormat="1" ht="10.5" x14ac:dyDescent="0.15"/>
    <row r="95" s="1" customFormat="1" ht="10.5" x14ac:dyDescent="0.15"/>
    <row r="96" s="1" customFormat="1" ht="10.5" x14ac:dyDescent="0.15"/>
    <row r="97" s="1" customFormat="1" ht="10.5" x14ac:dyDescent="0.15"/>
    <row r="98" s="1" customFormat="1" ht="10.5" x14ac:dyDescent="0.15"/>
    <row r="99" s="1" customFormat="1" ht="10.5" x14ac:dyDescent="0.15"/>
    <row r="100" s="1" customFormat="1" ht="10.5" x14ac:dyDescent="0.15"/>
    <row r="101" s="1" customFormat="1" ht="10.5" x14ac:dyDescent="0.15"/>
    <row r="102" s="1" customFormat="1" ht="10.5" x14ac:dyDescent="0.15"/>
    <row r="103" s="1" customFormat="1" ht="10.5" x14ac:dyDescent="0.15"/>
    <row r="104" s="1" customFormat="1" ht="10.5" x14ac:dyDescent="0.15"/>
    <row r="105" s="1" customFormat="1" ht="10.5" x14ac:dyDescent="0.15"/>
    <row r="106" s="1" customFormat="1" ht="10.5" x14ac:dyDescent="0.15"/>
    <row r="107" s="1" customFormat="1" ht="10.5" x14ac:dyDescent="0.15"/>
    <row r="108" s="1" customFormat="1" ht="10.5" x14ac:dyDescent="0.15"/>
    <row r="109" s="1" customFormat="1" ht="10.5" x14ac:dyDescent="0.15"/>
    <row r="110" s="1" customFormat="1" ht="10.5" x14ac:dyDescent="0.15"/>
    <row r="111" s="1" customFormat="1" ht="10.5" x14ac:dyDescent="0.15"/>
    <row r="112" s="1" customFormat="1" ht="10.5" x14ac:dyDescent="0.15"/>
    <row r="113" s="1" customFormat="1" ht="10.5" x14ac:dyDescent="0.15"/>
    <row r="114" s="1" customFormat="1" ht="10.5" x14ac:dyDescent="0.15"/>
    <row r="115" s="1" customFormat="1" ht="10.5" x14ac:dyDescent="0.15"/>
    <row r="116" s="1" customFormat="1" ht="10.5" x14ac:dyDescent="0.15"/>
    <row r="117" s="1" customFormat="1" ht="10.5" x14ac:dyDescent="0.15"/>
    <row r="118" s="1" customFormat="1" ht="10.5" x14ac:dyDescent="0.15"/>
    <row r="119" s="1" customFormat="1" ht="10.5" x14ac:dyDescent="0.15"/>
    <row r="120" s="1" customFormat="1" ht="10.5" x14ac:dyDescent="0.15"/>
    <row r="121" s="1" customFormat="1" ht="10.5" x14ac:dyDescent="0.15"/>
    <row r="122" s="1" customFormat="1" ht="10.5" x14ac:dyDescent="0.15"/>
    <row r="123" s="1" customFormat="1" ht="10.5" x14ac:dyDescent="0.15"/>
    <row r="124" s="1" customFormat="1" ht="10.5" x14ac:dyDescent="0.15"/>
    <row r="125" s="1" customFormat="1" ht="10.5" x14ac:dyDescent="0.15"/>
    <row r="126" s="1" customFormat="1" ht="10.5" x14ac:dyDescent="0.15"/>
    <row r="127" s="1" customFormat="1" ht="10.5" x14ac:dyDescent="0.15"/>
    <row r="128" s="1" customFormat="1" ht="10.5" x14ac:dyDescent="0.15"/>
    <row r="129" s="1" customFormat="1" ht="10.5" x14ac:dyDescent="0.15"/>
    <row r="130" s="1" customFormat="1" ht="10.5" x14ac:dyDescent="0.15"/>
    <row r="131" s="1" customFormat="1" ht="10.5" x14ac:dyDescent="0.15"/>
    <row r="132" s="1" customFormat="1" ht="10.5" x14ac:dyDescent="0.15"/>
  </sheetData>
  <mergeCells count="1">
    <mergeCell ref="B4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radaeva</cp:lastModifiedBy>
  <dcterms:created xsi:type="dcterms:W3CDTF">2015-03-03T09:36:34Z</dcterms:created>
  <dcterms:modified xsi:type="dcterms:W3CDTF">2015-03-03T11:43:18Z</dcterms:modified>
</cp:coreProperties>
</file>